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<sst xmlns="http://schemas.openxmlformats.org/spreadsheetml/2006/main" count="124" uniqueCount="97">
  <si>
    <t>w tym:</t>
  </si>
  <si>
    <t>w  złotych</t>
  </si>
  <si>
    <t>Źródło dochodów</t>
  </si>
  <si>
    <t>wpływy z opłaty skarbowej</t>
  </si>
  <si>
    <t>wpływy z opłaty targowej</t>
  </si>
  <si>
    <t>wpływy z różnych opłat</t>
  </si>
  <si>
    <t>wpływy z usług (świadczenia opiekuńcze)</t>
  </si>
  <si>
    <t>RAZEM DOCHODY</t>
  </si>
  <si>
    <t>wpływy z opłaty eksploatacyjnej</t>
  </si>
  <si>
    <t>dochody jednostek samorządu terytorialnego związane z realizacją zadań z zakresu administracji rządowej oraz innych zadań zleconych ustawami</t>
  </si>
  <si>
    <t>Rady Miejskiej w Strumieniu</t>
  </si>
  <si>
    <t>Załącznik Nr 1</t>
  </si>
  <si>
    <t>dotacje celowe otrzymane z powiatu na zadania bieżące realizowane na podstawie porozumień (umów) między jednostkami samorządu terytorialnego</t>
  </si>
  <si>
    <t>wpływy z różnych opłat-stołówki szkolne</t>
  </si>
  <si>
    <t>dochody z najmu i dzierżawy składników majątkowych Skarbu Państwa, jst lub innych jednostek zaliczanych do sektora finansów publicznych oraz innych umów o podobnym charakterze</t>
  </si>
  <si>
    <t xml:space="preserve">wpływy z innych lokalnych opłat pobieranych przez jednostki samorządu terytorialnego na podstawie odrębnych ustaw </t>
  </si>
  <si>
    <t>wpływy z usług-stołówki szkolne</t>
  </si>
  <si>
    <t>Dz.</t>
  </si>
  <si>
    <t>GOSPODARKA KOMUNALNA I OCHRONA ŚRODOWISKA</t>
  </si>
  <si>
    <t>ROLNICTWO I ŁOWIECTWO</t>
  </si>
  <si>
    <t>TRANSPORT I ŁĄCZNOŚĆ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</si>
  <si>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</si>
  <si>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</si>
  <si>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</si>
  <si>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</si>
  <si>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</si>
  <si>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</si>
  <si>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OŚWIATA I WYCHOWANIE</t>
  </si>
  <si>
    <t>RÓŻNE ROZLICZENIA</t>
  </si>
  <si>
    <t>POMOC SPOŁECZNA</t>
  </si>
  <si>
    <t xml:space="preserve">subwencje ogólne z budżetu państwa - część oświatowa subwencji ogólnej </t>
  </si>
  <si>
    <t>OBRONA NARODOWA</t>
  </si>
  <si>
    <t>wpływy z innych lokalnych opłat pobieranych przez jednostki samorządu terytorialnego na podstawie odrębnych ustaw -wpływy z opłaty za gospodarowanie odpadami komunalnymi</t>
  </si>
  <si>
    <t>wpływy z usług  (odpłatność za pobyt w Domu Pomocy Społecznej)</t>
  </si>
  <si>
    <t>0 10</t>
  </si>
  <si>
    <t>Ogółem</t>
  </si>
  <si>
    <t>Bieżące</t>
  </si>
  <si>
    <t>Majątkowe</t>
  </si>
  <si>
    <t>w szczególności:</t>
  </si>
  <si>
    <t>wpływy  z opłat za  trwały zarząd, użytkowanie i służebności</t>
  </si>
  <si>
    <t>wpływy  z najmu i dzierżawy składników majątkowych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</si>
  <si>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</si>
  <si>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wpływy z opłat za korzystanie z wychowania przedszkolnego</t>
  </si>
  <si>
    <t>z tytułu dotacji i środków na finansowanie wydatków na realizację zadań finansowanych z udziałem środków o których mowa w art. 5 ust. 1 pkt 2 i 3</t>
  </si>
  <si>
    <t>ze sprzedaży majątku</t>
  </si>
  <si>
    <t>wpływy z opłat z tytułu użytkowania wieczystego nieruchomości</t>
  </si>
  <si>
    <t>subwencje ogólne z budżetu państwa -  część równoważąca subwencji ogólnej</t>
  </si>
  <si>
    <t>wpływy z opłat za korzystanie z wyżywienia w jednostkach realizujących zadania z zakresu wychowania przedszkolnego</t>
  </si>
  <si>
    <t>wpływy z podatku rolnego</t>
  </si>
  <si>
    <t>wpływy z podatku dochodowego od osób prawnych</t>
  </si>
  <si>
    <t>wpływy z podatku od  środków transportowych</t>
  </si>
  <si>
    <t>wpływy z podatku od działalności gospodarczej osób fizycznych, opłaconego w formie karty podatkowej</t>
  </si>
  <si>
    <t>wpływy z podatku od spadków i darowizn</t>
  </si>
  <si>
    <t>wpływy z opłaty od posiadanie psów</t>
  </si>
  <si>
    <t>wpływy z odsetek od nieterminowych wpłat z tytułu podatków i opłat</t>
  </si>
  <si>
    <t>wpływy z podatku od czynności cywilnoprawnych</t>
  </si>
  <si>
    <t>wpływy z opłat za zezwolenia na sprzedaż napojów alkoholowych</t>
  </si>
  <si>
    <t>wpływy z zaległości z tytułu podatków i opłat zniesionych</t>
  </si>
  <si>
    <t>dotacje celowe otrzymane z budżetu państwa na realizację zadań bieżących z zakresu administracji rządowej oraz innych zadań zleconych gminie (związkom gmin, związkom powiatowo - gminnym) ustawami</t>
  </si>
  <si>
    <t>dotacje celowe otrzymane z budżetu państwa na realizację zadań bieżących z zakresu administracji rządowej oraz innych zadań zleconych gminie (związkom gmin, związkom powiatowo - gminnym) ustawami  (składki na ubezpieczenia zdrowotne)</t>
  </si>
  <si>
    <t>dotacje celowe otrzymane z budżetu państwa na realizację zadań bieżących z zakresu administracji rządowej oraz innych zadań zleconych gminie (związkom gmin, związkom powiatowo - gminnym) ustawami (specjalistyczne usługi opiekuńcze)</t>
  </si>
  <si>
    <t>dotacje celowe otrzymane z budżetu państwa na realizację własnych zadań bieżących gmin (związków gmin, związków powiatowo - gminnych )   (zasiłki stałe)</t>
  </si>
  <si>
    <t>dotacje celowe otrzymane z budżetu państwa na realizację własnych zadań bieżących gmin (związków gmin, związków powiatowo - gminnych )       ( ośrodki pomocy społecznej)</t>
  </si>
  <si>
    <t xml:space="preserve">dotacje celowe otrzymane z budżetu państwa na realizację własnych zadań bieżących gmin (związków gmin, związków powiatowo - gminnych ) </t>
  </si>
  <si>
    <t>wpływy z podatku leśnego</t>
  </si>
  <si>
    <t>RODZINA</t>
  </si>
  <si>
    <t>EDUKACYJNA OPIEKA WYCHOWAWCZA</t>
  </si>
  <si>
    <t>dotacje celowe otrzymane z budżetu państwa na realizację własnych zadań bieżących gmin (związków gmin, związków powiatowo - gminnych )  pozostała działalność -pomoc w zakresie dożywiania</t>
  </si>
  <si>
    <t>dotacje celowe otrzymane z budżetu państwa na realizację własnych zadań bieżących gmin (związków gmin, związków powiatowo - gminnych )  (zasiłki okresowe, celowe  i pomoc w naturze oraz składki na ubezpieczenia emerytalne i rentowe)</t>
  </si>
  <si>
    <t>KULTURA I OCHRONA DZIEDZICTWA NARODOWEGO</t>
  </si>
  <si>
    <t>wpływy z podatku od nieruchomości</t>
  </si>
  <si>
    <t>dotacje celowe w ramach programów  finansowanych z udziałem środków europejskich,o których mowa w art.5 ust.1 pkt 3 oraz ust.3 pkt 5 i 6 ustawy lub płatności w ramach budżetu środków europejskich ("Budatin - Strumień: współpraca na pograniczu- etap 2 środki unijne</t>
  </si>
  <si>
    <t xml:space="preserve">wpływy z różnych dochodów (  odpłatność innych gmin za dzieci uczęszczające do niepublicznych przedszkoli) </t>
  </si>
  <si>
    <t>dotacje celowe otrzymane z budżetu państwa na zadania bieżące z zakresu administracji rządowej zlecone gminom (związkom gmin,  zwiazkom powiatowo-gminnym), związane z realizacją świadczenia wychowawczego stanowiacego pomoc państwa w wychowaniu dzieci</t>
  </si>
  <si>
    <t>dotacje celowe otrzymane z budżetu państwa na realizację zadań bieżących z zakresu administracji rządowej oraz innych zadań zleconych gminie (związkom gmin, związkom powiatowo - gminnym) ustawami ( świadczenia rodzinne, świadczenia z funduszu alimentacyjnego oraz składki na ubezpieczenia emerytalne i rentowe z ubezpieczenia społecznego)</t>
  </si>
  <si>
    <t>wpływy z podatku dochodowego  od osób fizycznych</t>
  </si>
  <si>
    <t>wpłaty do budżetu nadwyżki środków obrotowych samorządowego zakładu budżetowego</t>
  </si>
  <si>
    <t>wpływy z różnych dochodów  (odsetki od lokat)</t>
  </si>
  <si>
    <t>DOCHODY BUDŻETU GMINY STRUMIEŃ NA 2018</t>
  </si>
  <si>
    <t>do Uchwały Nr      2017</t>
  </si>
  <si>
    <t>wpływy z tytułu odpłatnego nabycia prawa własności oraz prawa użytkowania wieczystego nieruchomości</t>
  </si>
  <si>
    <t xml:space="preserve">wpływy z tytułu kosztów egzekucyjnych, opłaty komorniczej i kosztów upomnień </t>
  </si>
  <si>
    <t>wpływy z rozliczeń / zwrotów z lat ubiegłych</t>
  </si>
  <si>
    <t>dotacje celowe otrzymane z budżetu państwa na realizację własnych zadań bieżących gmin (związków gmin, związków powiatowo - gminnych ) -fundusz sołecki 2017</t>
  </si>
  <si>
    <t>dotacje celowe otrzymane z budzetu państwa na realizację inwestycji i zakupów inwestycyjnych własnych gmin (związków gmin) - fundusz sołecki 2017</t>
  </si>
  <si>
    <t>dotacje celowe w ramach programów  finansowanych z udziałem środków europejskich,o których mowa w art.5 ust.1 pkt 3 oraz ust.3 pkt 5 i 6 ustawy lub płatności w ramach budżetu środków europejskich ("Przebudowa ulicy Stawowej w Pruchnej) środki unijne</t>
  </si>
  <si>
    <t>KULTURA FIZYCZNA</t>
  </si>
  <si>
    <t>dotacje celowe w ramach programów  finansowanych z udziałem środków europejskich,o których mowa w art.5 ust.1 pkt 3 oraz ust.3 pkt 5 i 6 ustawy lub płatności w ramach budżetu środków europejskich ("Budowa wiaty przy LKS Orzeł Zabłocie) środki unijne</t>
  </si>
  <si>
    <t>dotacje celowe w ramach programów  finansowanych z udziałem środków europejskich,o których mowa w art.5 ust.1 pkt 3 oraz ust.3 pkt 5 i 6 ustawy lub płatności w ramach budżetu środków europejskich (" Termomodernizacja Zespołu Szkolno-Przedszkolnego w Zabłociu środki unijne</t>
  </si>
  <si>
    <t>dotacje celowe w ramach programów  finansowanych z udziałem środków europejskich,o których mowa w art.5 ust.1 pkt 3 oraz ust.3 pkt 5 i 6 ustawy lub płatności w ramach budżetu środków europejskich ("Termomodernizacja Zespołu Szkolno-Przedszkolnego w Bąkowie  środki unijne</t>
  </si>
  <si>
    <t>wpływy z opłat za korzystanie z wyżywienia w jednostkach realizujących zadania z zakresu wychowania przedszkolnego-stołówki przedszkolne</t>
  </si>
  <si>
    <t xml:space="preserve">wpływy z rozliczeń / zwrotów z lat ubiegłych </t>
  </si>
  <si>
    <t>dotacje celowe w ramach programów  finansowanych z udziałem środków europejskich,o których mowa w art.5 ust.1 pkt 3 oraz ust.3 pkt 5 i 6 ustawy lub płatności w ramach budżetu środków europejskich ("Aktywni na granicy") środki unijne</t>
  </si>
  <si>
    <t>dotacje celowe w ramach programów  finansowanych z udziałem środków europejskich,o których mowa w art.5 ust.1 pkt 3 oraz ust.3 pkt 5 i 6 ustawy lub płatności w ramach budżetu środków europejskich ("Budowa i modernizacja terenów rekreacyjnosportowych na terenie Gminy Strumień) środki unijne</t>
  </si>
  <si>
    <t xml:space="preserve">z dnia    grudnia 2017 r.       </t>
  </si>
  <si>
    <t>dotacje celowe otrzymane z budżetu państwa na realizację własnych zadań bieżących gmin (związków gmin, związków powiatowo - gminnych )  (składki na ubezpieczenia zdrowotne )</t>
  </si>
  <si>
    <t>dotacja z WFOŚ i GW (wymiana źródeł ciepła)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</si>
</sst>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##"/>
    <numFmt numFmtId="169" formatCode="0####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5" fillId="0" borderId="0" xfId="0" applyFont="1" applyAlignment="1">
      <alignment vertical="center"/>
    </xf>
    <xf numFmtId="4" fontId="6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4" fontId="6" fillId="0" borderId="15" xfId="0" applyNumberFormat="1" applyFont="1" applyBorder="1" applyAlignment="1">
      <alignment horizontal="right"/>
    </xf>
    <xf numFmtId="0" fontId="6" fillId="0" borderId="14" xfId="0" applyFont="1" applyBorder="1" applyAlignment="1">
      <alignment wrapText="1"/>
    </xf>
    <xf numFmtId="4" fontId="44" fillId="0" borderId="15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6" fillId="33" borderId="14" xfId="0" applyFont="1" applyFill="1" applyBorder="1" applyAlignment="1">
      <alignment wrapText="1"/>
    </xf>
    <xf numFmtId="4" fontId="6" fillId="33" borderId="15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4" fontId="6" fillId="33" borderId="15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wrapText="1"/>
    </xf>
    <xf numFmtId="4" fontId="6" fillId="33" borderId="10" xfId="0" applyNumberFormat="1" applyFont="1" applyFill="1" applyBorder="1" applyAlignment="1">
      <alignment horizontal="right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4" fontId="6" fillId="0" borderId="19" xfId="0" applyNumberFormat="1" applyFont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33" borderId="21" xfId="0" applyNumberFormat="1" applyFont="1" applyFill="1" applyBorder="1" applyAlignment="1">
      <alignment horizontal="right"/>
    </xf>
    <xf numFmtId="4" fontId="5" fillId="33" borderId="21" xfId="0" applyNumberFormat="1" applyFont="1" applyFill="1" applyBorder="1" applyAlignment="1">
      <alignment horizontal="right"/>
    </xf>
    <xf numFmtId="4" fontId="6" fillId="0" borderId="21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33" borderId="21" xfId="0" applyNumberFormat="1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34" borderId="23" xfId="0" applyFont="1" applyFill="1" applyBorder="1" applyAlignment="1">
      <alignment wrapText="1"/>
    </xf>
    <xf numFmtId="4" fontId="5" fillId="34" borderId="24" xfId="0" applyNumberFormat="1" applyFont="1" applyFill="1" applyBorder="1" applyAlignment="1">
      <alignment horizontal="right"/>
    </xf>
    <xf numFmtId="4" fontId="5" fillId="34" borderId="25" xfId="0" applyNumberFormat="1" applyFont="1" applyFill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6" fillId="0" borderId="26" xfId="0" applyFont="1" applyBorder="1" applyAlignment="1">
      <alignment wrapText="1"/>
    </xf>
    <xf numFmtId="4" fontId="6" fillId="0" borderId="27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33" borderId="29" xfId="0" applyFont="1" applyFill="1" applyBorder="1" applyAlignment="1">
      <alignment wrapText="1"/>
    </xf>
    <xf numFmtId="0" fontId="6" fillId="33" borderId="30" xfId="0" applyFont="1" applyFill="1" applyBorder="1" applyAlignment="1">
      <alignment wrapText="1"/>
    </xf>
    <xf numFmtId="0" fontId="6" fillId="0" borderId="29" xfId="0" applyFont="1" applyBorder="1" applyAlignment="1">
      <alignment wrapText="1"/>
    </xf>
    <xf numFmtId="0" fontId="0" fillId="33" borderId="3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2" fillId="33" borderId="37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horizontal="right"/>
    </xf>
    <xf numFmtId="0" fontId="6" fillId="33" borderId="38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4" fontId="5" fillId="33" borderId="33" xfId="0" applyNumberFormat="1" applyFont="1" applyFill="1" applyBorder="1" applyAlignment="1">
      <alignment horizontal="right"/>
    </xf>
    <xf numFmtId="4" fontId="5" fillId="33" borderId="34" xfId="0" applyNumberFormat="1" applyFont="1" applyFill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0" fontId="6" fillId="0" borderId="40" xfId="0" applyFont="1" applyBorder="1" applyAlignment="1">
      <alignment wrapText="1"/>
    </xf>
    <xf numFmtId="4" fontId="6" fillId="0" borderId="33" xfId="0" applyNumberFormat="1" applyFont="1" applyBorder="1" applyAlignment="1">
      <alignment horizontal="right"/>
    </xf>
    <xf numFmtId="4" fontId="6" fillId="0" borderId="36" xfId="0" applyNumberFormat="1" applyFont="1" applyFill="1" applyBorder="1" applyAlignment="1">
      <alignment horizontal="left"/>
    </xf>
    <xf numFmtId="4" fontId="6" fillId="0" borderId="34" xfId="0" applyNumberFormat="1" applyFont="1" applyBorder="1" applyAlignment="1">
      <alignment horizontal="right"/>
    </xf>
    <xf numFmtId="0" fontId="6" fillId="0" borderId="32" xfId="0" applyFont="1" applyBorder="1" applyAlignment="1">
      <alignment wrapText="1"/>
    </xf>
    <xf numFmtId="0" fontId="6" fillId="0" borderId="41" xfId="0" applyFont="1" applyBorder="1" applyAlignment="1">
      <alignment wrapText="1"/>
    </xf>
    <xf numFmtId="4" fontId="6" fillId="0" borderId="24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0" fontId="6" fillId="0" borderId="0" xfId="0" applyFont="1" applyFill="1" applyBorder="1" applyAlignment="1">
      <alignment wrapText="1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" fillId="35" borderId="37" xfId="0" applyFont="1" applyFill="1" applyBorder="1" applyAlignment="1">
      <alignment horizontal="center"/>
    </xf>
    <xf numFmtId="0" fontId="5" fillId="35" borderId="42" xfId="0" applyFont="1" applyFill="1" applyBorder="1" applyAlignment="1">
      <alignment/>
    </xf>
    <xf numFmtId="4" fontId="5" fillId="35" borderId="43" xfId="0" applyNumberFormat="1" applyFont="1" applyFill="1" applyBorder="1" applyAlignment="1">
      <alignment horizontal="right"/>
    </xf>
    <xf numFmtId="4" fontId="5" fillId="35" borderId="44" xfId="0" applyNumberFormat="1" applyFont="1" applyFill="1" applyBorder="1" applyAlignment="1">
      <alignment horizontal="right"/>
    </xf>
    <xf numFmtId="0" fontId="5" fillId="35" borderId="42" xfId="0" applyFont="1" applyFill="1" applyBorder="1" applyAlignment="1">
      <alignment wrapText="1"/>
    </xf>
    <xf numFmtId="0" fontId="5" fillId="35" borderId="42" xfId="0" applyFont="1" applyFill="1" applyBorder="1" applyAlignment="1">
      <alignment wrapText="1"/>
    </xf>
    <xf numFmtId="0" fontId="5" fillId="35" borderId="45" xfId="0" applyFont="1" applyFill="1" applyBorder="1" applyAlignment="1">
      <alignment wrapText="1"/>
    </xf>
    <xf numFmtId="4" fontId="5" fillId="35" borderId="39" xfId="0" applyNumberFormat="1" applyFont="1" applyFill="1" applyBorder="1" applyAlignment="1">
      <alignment horizontal="right"/>
    </xf>
    <xf numFmtId="4" fontId="5" fillId="35" borderId="46" xfId="0" applyNumberFormat="1" applyFont="1" applyFill="1" applyBorder="1" applyAlignment="1">
      <alignment horizontal="right"/>
    </xf>
    <xf numFmtId="0" fontId="6" fillId="0" borderId="47" xfId="0" applyFont="1" applyBorder="1" applyAlignment="1">
      <alignment wrapText="1"/>
    </xf>
    <xf numFmtId="0" fontId="0" fillId="35" borderId="37" xfId="0" applyFill="1" applyBorder="1" applyAlignment="1">
      <alignment horizontal="center"/>
    </xf>
    <xf numFmtId="0" fontId="5" fillId="35" borderId="42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wrapText="1"/>
    </xf>
    <xf numFmtId="4" fontId="6" fillId="33" borderId="27" xfId="0" applyNumberFormat="1" applyFont="1" applyFill="1" applyBorder="1" applyAlignment="1">
      <alignment horizontal="right"/>
    </xf>
    <xf numFmtId="4" fontId="6" fillId="33" borderId="27" xfId="0" applyNumberFormat="1" applyFont="1" applyFill="1" applyBorder="1" applyAlignment="1">
      <alignment horizontal="right"/>
    </xf>
    <xf numFmtId="4" fontId="6" fillId="33" borderId="28" xfId="0" applyNumberFormat="1" applyFont="1" applyFill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30" xfId="0" applyFont="1" applyBorder="1" applyAlignment="1">
      <alignment wrapText="1"/>
    </xf>
    <xf numFmtId="4" fontId="6" fillId="0" borderId="11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0" fontId="5" fillId="35" borderId="48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33" borderId="40" xfId="0" applyFont="1" applyFill="1" applyBorder="1" applyAlignment="1">
      <alignment wrapText="1"/>
    </xf>
    <xf numFmtId="4" fontId="6" fillId="33" borderId="28" xfId="0" applyNumberFormat="1" applyFont="1" applyFill="1" applyBorder="1" applyAlignment="1">
      <alignment horizontal="right"/>
    </xf>
    <xf numFmtId="0" fontId="6" fillId="33" borderId="41" xfId="0" applyFont="1" applyFill="1" applyBorder="1" applyAlignment="1">
      <alignment wrapText="1"/>
    </xf>
    <xf numFmtId="4" fontId="6" fillId="33" borderId="24" xfId="0" applyNumberFormat="1" applyFont="1" applyFill="1" applyBorder="1" applyAlignment="1">
      <alignment horizontal="right"/>
    </xf>
    <xf numFmtId="4" fontId="6" fillId="33" borderId="24" xfId="0" applyNumberFormat="1" applyFont="1" applyFill="1" applyBorder="1" applyAlignment="1">
      <alignment horizontal="right"/>
    </xf>
    <xf numFmtId="4" fontId="6" fillId="33" borderId="25" xfId="0" applyNumberFormat="1" applyFont="1" applyFill="1" applyBorder="1" applyAlignment="1">
      <alignment horizontal="right"/>
    </xf>
    <xf numFmtId="4" fontId="6" fillId="0" borderId="24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33" borderId="11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4" fontId="6" fillId="0" borderId="28" xfId="0" applyNumberFormat="1" applyFont="1" applyBorder="1" applyAlignment="1">
      <alignment/>
    </xf>
    <xf numFmtId="0" fontId="6" fillId="0" borderId="38" xfId="0" applyFont="1" applyBorder="1" applyAlignment="1">
      <alignment wrapText="1"/>
    </xf>
    <xf numFmtId="0" fontId="5" fillId="0" borderId="37" xfId="0" applyFont="1" applyBorder="1" applyAlignment="1">
      <alignment horizontal="center"/>
    </xf>
    <xf numFmtId="0" fontId="6" fillId="0" borderId="42" xfId="0" applyFont="1" applyBorder="1" applyAlignment="1">
      <alignment wrapText="1"/>
    </xf>
    <xf numFmtId="4" fontId="6" fillId="0" borderId="43" xfId="0" applyNumberFormat="1" applyFont="1" applyBorder="1" applyAlignment="1">
      <alignment horizontal="right"/>
    </xf>
    <xf numFmtId="4" fontId="6" fillId="0" borderId="43" xfId="0" applyNumberFormat="1" applyFont="1" applyBorder="1" applyAlignment="1">
      <alignment/>
    </xf>
    <xf numFmtId="4" fontId="6" fillId="0" borderId="4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2"/>
  <sheetViews>
    <sheetView tabSelected="1" zoomScalePageLayoutView="0" workbookViewId="0" topLeftCell="A117">
      <selection activeCell="L119" sqref="L119"/>
    </sheetView>
  </sheetViews>
  <sheetFormatPr defaultColWidth="9.00390625" defaultRowHeight="12.75"/>
  <cols>
    <col min="1" max="1" width="5.625" style="0" customWidth="1"/>
    <col min="2" max="2" width="25.875" style="0" customWidth="1"/>
    <col min="3" max="3" width="16.125" style="0" customWidth="1"/>
    <col min="4" max="6" width="16.375" style="0" customWidth="1"/>
    <col min="7" max="7" width="15.125" style="0" customWidth="1"/>
    <col min="8" max="8" width="13.00390625" style="0" customWidth="1"/>
  </cols>
  <sheetData>
    <row r="2" spans="2:8" ht="18">
      <c r="B2" s="121"/>
      <c r="C2" s="121"/>
      <c r="D2" s="6"/>
      <c r="G2" s="122" t="s">
        <v>11</v>
      </c>
      <c r="H2" s="122"/>
    </row>
    <row r="3" spans="2:8" ht="18">
      <c r="B3" s="6"/>
      <c r="C3" s="6"/>
      <c r="D3" s="6"/>
      <c r="G3" s="8" t="s">
        <v>79</v>
      </c>
      <c r="H3" s="8"/>
    </row>
    <row r="4" spans="4:8" ht="12.75">
      <c r="D4" s="7"/>
      <c r="E4" s="4"/>
      <c r="F4" s="4"/>
      <c r="G4" s="123" t="s">
        <v>10</v>
      </c>
      <c r="H4" s="123"/>
    </row>
    <row r="5" spans="4:8" ht="12.75">
      <c r="D5" s="1"/>
      <c r="G5" s="124" t="s">
        <v>94</v>
      </c>
      <c r="H5" s="124"/>
    </row>
    <row r="6" spans="2:8" ht="12.75">
      <c r="B6" s="125" t="s">
        <v>78</v>
      </c>
      <c r="C6" s="125"/>
      <c r="D6" s="125"/>
      <c r="G6" s="8"/>
      <c r="H6" s="8"/>
    </row>
    <row r="7" spans="4:8" ht="12.75">
      <c r="D7" s="1"/>
      <c r="G7" s="8"/>
      <c r="H7" s="8"/>
    </row>
    <row r="8" spans="3:4" ht="12.75">
      <c r="C8" s="1"/>
      <c r="D8" s="1"/>
    </row>
    <row r="9" spans="3:6" ht="13.5" thickBot="1">
      <c r="C9" s="1"/>
      <c r="D9" s="1"/>
      <c r="F9" s="1" t="s">
        <v>1</v>
      </c>
    </row>
    <row r="10" spans="1:8" ht="12.75">
      <c r="A10" s="27"/>
      <c r="B10" s="126" t="s">
        <v>2</v>
      </c>
      <c r="C10" s="129" t="s">
        <v>35</v>
      </c>
      <c r="D10" s="132" t="s">
        <v>0</v>
      </c>
      <c r="E10" s="133"/>
      <c r="F10" s="133"/>
      <c r="G10" s="133"/>
      <c r="H10" s="134"/>
    </row>
    <row r="11" spans="1:8" ht="12.75">
      <c r="A11" s="18"/>
      <c r="B11" s="127"/>
      <c r="C11" s="130"/>
      <c r="D11" s="135"/>
      <c r="E11" s="136"/>
      <c r="F11" s="136"/>
      <c r="G11" s="136"/>
      <c r="H11" s="137"/>
    </row>
    <row r="12" spans="1:8" ht="25.5">
      <c r="A12" s="18"/>
      <c r="B12" s="127"/>
      <c r="C12" s="130"/>
      <c r="D12" s="138" t="s">
        <v>36</v>
      </c>
      <c r="E12" s="54" t="s">
        <v>38</v>
      </c>
      <c r="F12" s="138" t="s">
        <v>37</v>
      </c>
      <c r="G12" s="54" t="s">
        <v>38</v>
      </c>
      <c r="H12" s="35"/>
    </row>
    <row r="13" spans="1:8" ht="102" thickBot="1">
      <c r="A13" s="28" t="s">
        <v>17</v>
      </c>
      <c r="B13" s="128"/>
      <c r="C13" s="131"/>
      <c r="D13" s="131"/>
      <c r="E13" s="58" t="s">
        <v>43</v>
      </c>
      <c r="F13" s="130"/>
      <c r="G13" s="58" t="s">
        <v>43</v>
      </c>
      <c r="H13" s="59" t="s">
        <v>44</v>
      </c>
    </row>
    <row r="14" spans="1:8" ht="13.5" thickBot="1">
      <c r="A14" s="39">
        <v>1</v>
      </c>
      <c r="B14" s="55">
        <v>2</v>
      </c>
      <c r="C14" s="56">
        <v>3</v>
      </c>
      <c r="D14" s="56">
        <v>4</v>
      </c>
      <c r="E14" s="60">
        <v>5</v>
      </c>
      <c r="F14" s="61"/>
      <c r="G14" s="55">
        <v>6</v>
      </c>
      <c r="H14" s="57">
        <v>7</v>
      </c>
    </row>
    <row r="15" spans="1:8" ht="32.25" customHeight="1" thickBot="1">
      <c r="A15" s="80" t="s">
        <v>34</v>
      </c>
      <c r="B15" s="84" t="s">
        <v>19</v>
      </c>
      <c r="C15" s="82">
        <f>C17</f>
        <v>1100</v>
      </c>
      <c r="D15" s="82">
        <f>D17</f>
        <v>1100</v>
      </c>
      <c r="E15" s="82">
        <f>E17</f>
        <v>0</v>
      </c>
      <c r="F15" s="82">
        <f>SUM(F17)</f>
        <v>0</v>
      </c>
      <c r="G15" s="82">
        <f>E17</f>
        <v>0</v>
      </c>
      <c r="H15" s="83">
        <f>E17</f>
        <v>0</v>
      </c>
    </row>
    <row r="16" spans="1:8" ht="12.75">
      <c r="A16" s="17"/>
      <c r="B16" s="64" t="s">
        <v>0</v>
      </c>
      <c r="C16" s="21"/>
      <c r="D16" s="21"/>
      <c r="E16" s="21"/>
      <c r="F16" s="21"/>
      <c r="G16" s="21"/>
      <c r="H16" s="35"/>
    </row>
    <row r="17" spans="1:8" ht="119.25" customHeight="1" thickBot="1">
      <c r="A17" s="45"/>
      <c r="B17" s="46" t="s">
        <v>14</v>
      </c>
      <c r="C17" s="47">
        <f>D17+F17</f>
        <v>1100</v>
      </c>
      <c r="D17" s="47">
        <v>1100</v>
      </c>
      <c r="E17" s="47">
        <v>0</v>
      </c>
      <c r="F17" s="47">
        <v>0</v>
      </c>
      <c r="G17" s="47">
        <v>0</v>
      </c>
      <c r="H17" s="48">
        <v>0</v>
      </c>
    </row>
    <row r="18" spans="1:16" ht="25.5" customHeight="1" thickBot="1">
      <c r="A18" s="80">
        <v>600</v>
      </c>
      <c r="B18" s="81" t="s">
        <v>20</v>
      </c>
      <c r="C18" s="82">
        <f>SUM(C20:C21)</f>
        <v>554237</v>
      </c>
      <c r="D18" s="82">
        <f>D20</f>
        <v>150508</v>
      </c>
      <c r="E18" s="82">
        <f>SUM(E21:E21)</f>
        <v>0</v>
      </c>
      <c r="F18" s="82">
        <f>SUM(F21:F21)</f>
        <v>403729</v>
      </c>
      <c r="G18" s="82">
        <f>SUM(G21:G21)</f>
        <v>403729</v>
      </c>
      <c r="H18" s="83">
        <f>H21</f>
        <v>0</v>
      </c>
      <c r="P18" s="9"/>
    </row>
    <row r="19" spans="1:16" ht="12.75">
      <c r="A19" s="18"/>
      <c r="B19" s="65" t="s">
        <v>0</v>
      </c>
      <c r="C19" s="66"/>
      <c r="D19" s="66"/>
      <c r="E19" s="66"/>
      <c r="F19" s="66"/>
      <c r="G19" s="66"/>
      <c r="H19" s="67"/>
      <c r="P19" s="9"/>
    </row>
    <row r="20" spans="1:16" ht="99" customHeight="1">
      <c r="A20" s="18"/>
      <c r="B20" s="51" t="s">
        <v>12</v>
      </c>
      <c r="C20" s="2">
        <f>D20+F20</f>
        <v>150508</v>
      </c>
      <c r="D20" s="26">
        <v>150508</v>
      </c>
      <c r="E20" s="26">
        <v>0</v>
      </c>
      <c r="F20" s="26">
        <v>0</v>
      </c>
      <c r="G20" s="26">
        <v>0</v>
      </c>
      <c r="H20" s="31">
        <v>0</v>
      </c>
      <c r="P20" s="9"/>
    </row>
    <row r="21" spans="1:16" ht="154.5" customHeight="1" thickBot="1">
      <c r="A21" s="40"/>
      <c r="B21" s="89" t="s">
        <v>85</v>
      </c>
      <c r="C21" s="2">
        <f>D21+F21</f>
        <v>403729</v>
      </c>
      <c r="D21" s="26"/>
      <c r="E21" s="26">
        <v>0</v>
      </c>
      <c r="F21" s="26">
        <v>403729</v>
      </c>
      <c r="G21" s="26">
        <v>403729</v>
      </c>
      <c r="H21" s="31">
        <v>0</v>
      </c>
      <c r="P21" s="62"/>
    </row>
    <row r="22" spans="1:8" ht="36" customHeight="1" thickBot="1">
      <c r="A22" s="80">
        <v>700</v>
      </c>
      <c r="B22" s="84" t="s">
        <v>21</v>
      </c>
      <c r="C22" s="82">
        <f aca="true" t="shared" si="0" ref="C22:H22">SUM(C24:C30)</f>
        <v>468744</v>
      </c>
      <c r="D22" s="82">
        <f t="shared" si="0"/>
        <v>241500</v>
      </c>
      <c r="E22" s="82">
        <f t="shared" si="0"/>
        <v>0</v>
      </c>
      <c r="F22" s="82">
        <f t="shared" si="0"/>
        <v>227244</v>
      </c>
      <c r="G22" s="82">
        <f t="shared" si="0"/>
        <v>86244</v>
      </c>
      <c r="H22" s="83">
        <f t="shared" si="0"/>
        <v>140000</v>
      </c>
    </row>
    <row r="23" spans="1:8" ht="12.75">
      <c r="A23" s="17"/>
      <c r="B23" s="64" t="s">
        <v>0</v>
      </c>
      <c r="C23" s="21"/>
      <c r="D23" s="21"/>
      <c r="E23" s="21"/>
      <c r="F23" s="21"/>
      <c r="G23" s="21"/>
      <c r="H23" s="35"/>
    </row>
    <row r="24" spans="1:9" ht="47.25" customHeight="1">
      <c r="A24" s="17"/>
      <c r="B24" s="10" t="s">
        <v>45</v>
      </c>
      <c r="C24" s="2">
        <f aca="true" t="shared" si="1" ref="C24:C30">D24+F24</f>
        <v>16300</v>
      </c>
      <c r="D24" s="2">
        <v>16300</v>
      </c>
      <c r="E24" s="2">
        <v>0</v>
      </c>
      <c r="F24" s="2">
        <v>0</v>
      </c>
      <c r="G24" s="2">
        <v>0</v>
      </c>
      <c r="H24" s="32">
        <v>0</v>
      </c>
      <c r="I24" s="71"/>
    </row>
    <row r="25" spans="1:8" ht="40.5" customHeight="1">
      <c r="A25" s="17"/>
      <c r="B25" s="10" t="s">
        <v>39</v>
      </c>
      <c r="C25" s="2">
        <f t="shared" si="1"/>
        <v>1200</v>
      </c>
      <c r="D25" s="2">
        <v>1200</v>
      </c>
      <c r="E25" s="2">
        <v>0</v>
      </c>
      <c r="F25" s="2">
        <v>0</v>
      </c>
      <c r="G25" s="2">
        <v>0</v>
      </c>
      <c r="H25" s="32">
        <v>0</v>
      </c>
    </row>
    <row r="26" spans="1:8" ht="78.75" customHeight="1">
      <c r="A26" s="17"/>
      <c r="B26" s="10" t="s">
        <v>41</v>
      </c>
      <c r="C26" s="2">
        <f t="shared" si="1"/>
        <v>1000</v>
      </c>
      <c r="D26" s="2">
        <v>0</v>
      </c>
      <c r="E26" s="2">
        <v>0</v>
      </c>
      <c r="F26" s="2">
        <v>1000</v>
      </c>
      <c r="G26" s="2">
        <v>0</v>
      </c>
      <c r="H26" s="32">
        <v>0</v>
      </c>
    </row>
    <row r="27" spans="1:8" ht="119.25" customHeight="1">
      <c r="A27" s="17"/>
      <c r="B27" s="10" t="s">
        <v>40</v>
      </c>
      <c r="C27" s="2">
        <f t="shared" si="1"/>
        <v>220000</v>
      </c>
      <c r="D27" s="2">
        <v>220000</v>
      </c>
      <c r="E27" s="2">
        <v>0</v>
      </c>
      <c r="F27" s="5">
        <v>0</v>
      </c>
      <c r="G27" s="5">
        <v>0</v>
      </c>
      <c r="H27" s="32">
        <v>0</v>
      </c>
    </row>
    <row r="28" spans="1:8" ht="69" customHeight="1">
      <c r="A28" s="17"/>
      <c r="B28" s="11" t="s">
        <v>76</v>
      </c>
      <c r="C28" s="2">
        <f t="shared" si="1"/>
        <v>4000</v>
      </c>
      <c r="D28" s="5">
        <v>4000</v>
      </c>
      <c r="E28" s="5"/>
      <c r="F28" s="5"/>
      <c r="G28" s="5"/>
      <c r="H28" s="29"/>
    </row>
    <row r="29" spans="1:8" ht="69" customHeight="1">
      <c r="A29" s="17"/>
      <c r="B29" s="53" t="s">
        <v>80</v>
      </c>
      <c r="C29" s="2">
        <f>D29+F29</f>
        <v>140000</v>
      </c>
      <c r="D29" s="2">
        <v>0</v>
      </c>
      <c r="E29" s="2">
        <v>0</v>
      </c>
      <c r="F29" s="2">
        <f>H29</f>
        <v>140000</v>
      </c>
      <c r="G29" s="2">
        <v>0</v>
      </c>
      <c r="H29" s="32">
        <v>140000</v>
      </c>
    </row>
    <row r="30" spans="1:8" ht="145.5" customHeight="1" thickBot="1">
      <c r="A30" s="17"/>
      <c r="B30" s="69" t="s">
        <v>92</v>
      </c>
      <c r="C30" s="47">
        <f t="shared" si="1"/>
        <v>86244</v>
      </c>
      <c r="D30" s="47">
        <v>0</v>
      </c>
      <c r="E30" s="47">
        <v>0</v>
      </c>
      <c r="F30" s="47">
        <v>86244</v>
      </c>
      <c r="G30" s="47">
        <v>86244</v>
      </c>
      <c r="H30" s="48"/>
    </row>
    <row r="31" spans="1:8" ht="29.25" customHeight="1" thickBot="1">
      <c r="A31" s="80">
        <v>710</v>
      </c>
      <c r="B31" s="84" t="s">
        <v>22</v>
      </c>
      <c r="C31" s="82">
        <f aca="true" t="shared" si="2" ref="C31:H31">C33</f>
        <v>25000</v>
      </c>
      <c r="D31" s="82">
        <f t="shared" si="2"/>
        <v>25000</v>
      </c>
      <c r="E31" s="82">
        <f t="shared" si="2"/>
        <v>0</v>
      </c>
      <c r="F31" s="82">
        <f t="shared" si="2"/>
        <v>0</v>
      </c>
      <c r="G31" s="82">
        <f t="shared" si="2"/>
        <v>0</v>
      </c>
      <c r="H31" s="83">
        <f t="shared" si="2"/>
        <v>0</v>
      </c>
    </row>
    <row r="32" spans="1:8" ht="12.75">
      <c r="A32" s="17"/>
      <c r="B32" s="12" t="s">
        <v>0</v>
      </c>
      <c r="C32" s="13"/>
      <c r="D32" s="13"/>
      <c r="E32" s="13"/>
      <c r="F32" s="13"/>
      <c r="G32" s="13"/>
      <c r="H32" s="33"/>
    </row>
    <row r="33" spans="1:8" ht="20.25" customHeight="1" thickBot="1">
      <c r="A33" s="17"/>
      <c r="B33" s="97" t="s">
        <v>5</v>
      </c>
      <c r="C33" s="5">
        <f>D33+F33</f>
        <v>25000</v>
      </c>
      <c r="D33" s="5">
        <v>25000</v>
      </c>
      <c r="E33" s="5">
        <v>0</v>
      </c>
      <c r="F33" s="5">
        <v>0</v>
      </c>
      <c r="G33" s="5">
        <v>0</v>
      </c>
      <c r="H33" s="29">
        <v>0</v>
      </c>
    </row>
    <row r="34" spans="1:8" ht="38.25" customHeight="1" thickBot="1">
      <c r="A34" s="80">
        <v>750</v>
      </c>
      <c r="B34" s="84" t="s">
        <v>23</v>
      </c>
      <c r="C34" s="82">
        <f aca="true" t="shared" si="3" ref="C34:H34">SUM(C36:C37)</f>
        <v>73977.2</v>
      </c>
      <c r="D34" s="82">
        <f t="shared" si="3"/>
        <v>73977.2</v>
      </c>
      <c r="E34" s="82">
        <f t="shared" si="3"/>
        <v>0</v>
      </c>
      <c r="F34" s="82">
        <f t="shared" si="3"/>
        <v>0</v>
      </c>
      <c r="G34" s="82">
        <f t="shared" si="3"/>
        <v>0</v>
      </c>
      <c r="H34" s="83">
        <f t="shared" si="3"/>
        <v>0</v>
      </c>
    </row>
    <row r="35" spans="1:8" ht="12.75">
      <c r="A35" s="18"/>
      <c r="B35" s="23" t="s">
        <v>0</v>
      </c>
      <c r="C35" s="24"/>
      <c r="D35" s="24"/>
      <c r="E35" s="24"/>
      <c r="F35" s="24"/>
      <c r="G35" s="24"/>
      <c r="H35" s="34"/>
    </row>
    <row r="36" spans="1:8" ht="129" customHeight="1">
      <c r="A36" s="18"/>
      <c r="B36" s="51" t="s">
        <v>58</v>
      </c>
      <c r="C36" s="2">
        <f>D36+F36</f>
        <v>73961</v>
      </c>
      <c r="D36" s="26">
        <v>73961</v>
      </c>
      <c r="E36" s="26">
        <v>0</v>
      </c>
      <c r="F36" s="26">
        <v>0</v>
      </c>
      <c r="G36" s="26">
        <v>0</v>
      </c>
      <c r="H36" s="31">
        <v>0</v>
      </c>
    </row>
    <row r="37" spans="1:8" ht="93" customHeight="1" thickBot="1">
      <c r="A37" s="18"/>
      <c r="B37" s="52" t="s">
        <v>9</v>
      </c>
      <c r="C37" s="5">
        <f>D37+F37</f>
        <v>16.2</v>
      </c>
      <c r="D37" s="22">
        <v>16.2</v>
      </c>
      <c r="E37" s="22">
        <v>0</v>
      </c>
      <c r="F37" s="22">
        <v>0</v>
      </c>
      <c r="G37" s="22">
        <v>0</v>
      </c>
      <c r="H37" s="30">
        <v>0</v>
      </c>
    </row>
    <row r="38" spans="1:8" ht="82.5" customHeight="1" thickBot="1">
      <c r="A38" s="80">
        <v>751</v>
      </c>
      <c r="B38" s="84" t="s">
        <v>24</v>
      </c>
      <c r="C38" s="82">
        <f aca="true" t="shared" si="4" ref="C38:H38">C40</f>
        <v>2500</v>
      </c>
      <c r="D38" s="82">
        <f t="shared" si="4"/>
        <v>2500</v>
      </c>
      <c r="E38" s="82">
        <f t="shared" si="4"/>
        <v>0</v>
      </c>
      <c r="F38" s="82">
        <f t="shared" si="4"/>
        <v>0</v>
      </c>
      <c r="G38" s="82">
        <f t="shared" si="4"/>
        <v>0</v>
      </c>
      <c r="H38" s="83">
        <f t="shared" si="4"/>
        <v>0</v>
      </c>
    </row>
    <row r="39" spans="1:9" ht="18.75" customHeight="1">
      <c r="A39" s="41"/>
      <c r="B39" s="42" t="s">
        <v>0</v>
      </c>
      <c r="C39" s="43"/>
      <c r="D39" s="43"/>
      <c r="E39" s="43"/>
      <c r="F39" s="43"/>
      <c r="G39" s="43"/>
      <c r="H39" s="44"/>
      <c r="I39" s="9"/>
    </row>
    <row r="40" spans="1:9" ht="129" customHeight="1" thickBot="1">
      <c r="A40" s="28"/>
      <c r="B40" s="92" t="s">
        <v>58</v>
      </c>
      <c r="C40" s="47">
        <f>D40+F40</f>
        <v>2500</v>
      </c>
      <c r="D40" s="93">
        <v>2500</v>
      </c>
      <c r="E40" s="94">
        <v>0</v>
      </c>
      <c r="F40" s="94">
        <v>0</v>
      </c>
      <c r="G40" s="94">
        <v>0</v>
      </c>
      <c r="H40" s="95">
        <v>0</v>
      </c>
      <c r="I40" s="9"/>
    </row>
    <row r="41" spans="1:9" ht="25.5" customHeight="1" thickBot="1">
      <c r="A41" s="80">
        <v>752</v>
      </c>
      <c r="B41" s="85" t="s">
        <v>31</v>
      </c>
      <c r="C41" s="82">
        <f aca="true" t="shared" si="5" ref="C41:H41">C43</f>
        <v>300</v>
      </c>
      <c r="D41" s="82">
        <f t="shared" si="5"/>
        <v>300</v>
      </c>
      <c r="E41" s="82">
        <f t="shared" si="5"/>
        <v>0</v>
      </c>
      <c r="F41" s="82">
        <f t="shared" si="5"/>
        <v>0</v>
      </c>
      <c r="G41" s="82">
        <f t="shared" si="5"/>
        <v>0</v>
      </c>
      <c r="H41" s="83">
        <f t="shared" si="5"/>
        <v>0</v>
      </c>
      <c r="I41" s="9"/>
    </row>
    <row r="42" spans="1:9" ht="19.5" customHeight="1" thickBot="1">
      <c r="A42" s="28"/>
      <c r="B42" s="106" t="s">
        <v>0</v>
      </c>
      <c r="C42" s="107"/>
      <c r="D42" s="107"/>
      <c r="E42" s="108"/>
      <c r="F42" s="108"/>
      <c r="G42" s="108"/>
      <c r="H42" s="109"/>
      <c r="I42" s="9"/>
    </row>
    <row r="43" spans="1:8" ht="135" customHeight="1" thickBot="1">
      <c r="A43" s="18"/>
      <c r="B43" s="52" t="s">
        <v>58</v>
      </c>
      <c r="C43" s="5">
        <f>D43+F43</f>
        <v>300</v>
      </c>
      <c r="D43" s="22">
        <v>300</v>
      </c>
      <c r="E43" s="112">
        <v>0</v>
      </c>
      <c r="F43" s="112">
        <v>0</v>
      </c>
      <c r="G43" s="112">
        <v>0</v>
      </c>
      <c r="H43" s="113">
        <v>0</v>
      </c>
    </row>
    <row r="44" spans="1:9" ht="48" customHeight="1" thickBot="1">
      <c r="A44" s="80">
        <v>754</v>
      </c>
      <c r="B44" s="84" t="s">
        <v>25</v>
      </c>
      <c r="C44" s="82">
        <f aca="true" t="shared" si="6" ref="C44:H44">C46</f>
        <v>700</v>
      </c>
      <c r="D44" s="82">
        <f t="shared" si="6"/>
        <v>700</v>
      </c>
      <c r="E44" s="82">
        <f t="shared" si="6"/>
        <v>0</v>
      </c>
      <c r="F44" s="82">
        <f t="shared" si="6"/>
        <v>0</v>
      </c>
      <c r="G44" s="82">
        <f t="shared" si="6"/>
        <v>0</v>
      </c>
      <c r="H44" s="83">
        <f t="shared" si="6"/>
        <v>0</v>
      </c>
      <c r="I44" s="9"/>
    </row>
    <row r="45" spans="1:8" ht="24" customHeight="1">
      <c r="A45" s="18"/>
      <c r="B45" s="63" t="s">
        <v>0</v>
      </c>
      <c r="C45" s="21"/>
      <c r="D45" s="21"/>
      <c r="E45" s="21"/>
      <c r="F45" s="21"/>
      <c r="G45" s="21"/>
      <c r="H45" s="35"/>
    </row>
    <row r="46" spans="1:8" ht="96" customHeight="1" thickBot="1">
      <c r="A46" s="18"/>
      <c r="B46" s="104" t="s">
        <v>12</v>
      </c>
      <c r="C46" s="47">
        <f>D46+F46</f>
        <v>700</v>
      </c>
      <c r="D46" s="93">
        <v>700</v>
      </c>
      <c r="E46" s="93">
        <v>0</v>
      </c>
      <c r="F46" s="93">
        <v>0</v>
      </c>
      <c r="G46" s="93">
        <v>0</v>
      </c>
      <c r="H46" s="105">
        <v>0</v>
      </c>
    </row>
    <row r="47" spans="1:8" ht="123.75" customHeight="1" thickBot="1">
      <c r="A47" s="80">
        <v>756</v>
      </c>
      <c r="B47" s="84" t="s">
        <v>26</v>
      </c>
      <c r="C47" s="82">
        <f>SUM(C49:C65)</f>
        <v>21179309</v>
      </c>
      <c r="D47" s="82">
        <f>SUM(D49:D65)</f>
        <v>21179309</v>
      </c>
      <c r="E47" s="82">
        <f>SUM(E49:E62)+E63+E64+E65</f>
        <v>0</v>
      </c>
      <c r="F47" s="82">
        <f>SUM(F49:F62)+F63+F64+F65</f>
        <v>0</v>
      </c>
      <c r="G47" s="82">
        <f>SUM(G49:G62)+G63+G64+G65</f>
        <v>0</v>
      </c>
      <c r="H47" s="83">
        <f>SUM(H49:H62)+H63+H64+H65</f>
        <v>0</v>
      </c>
    </row>
    <row r="48" spans="1:8" ht="18" customHeight="1">
      <c r="A48" s="17"/>
      <c r="B48" s="14" t="s">
        <v>0</v>
      </c>
      <c r="C48" s="15"/>
      <c r="D48" s="16"/>
      <c r="E48" s="16"/>
      <c r="F48" s="16"/>
      <c r="G48" s="16"/>
      <c r="H48" s="36"/>
    </row>
    <row r="49" spans="1:8" ht="42" customHeight="1">
      <c r="A49" s="17"/>
      <c r="B49" s="10" t="s">
        <v>75</v>
      </c>
      <c r="C49" s="2">
        <f aca="true" t="shared" si="7" ref="C49:C65">D49+F49</f>
        <v>12158769</v>
      </c>
      <c r="D49" s="2">
        <v>12158769</v>
      </c>
      <c r="E49" s="2">
        <v>0</v>
      </c>
      <c r="F49" s="2">
        <v>0</v>
      </c>
      <c r="G49" s="2">
        <v>0</v>
      </c>
      <c r="H49" s="32">
        <v>0</v>
      </c>
    </row>
    <row r="50" spans="1:8" ht="36.75" customHeight="1">
      <c r="A50" s="17"/>
      <c r="B50" s="10" t="s">
        <v>49</v>
      </c>
      <c r="C50" s="2">
        <f t="shared" si="7"/>
        <v>525000</v>
      </c>
      <c r="D50" s="2">
        <v>525000</v>
      </c>
      <c r="E50" s="2">
        <v>0</v>
      </c>
      <c r="F50" s="2">
        <v>0</v>
      </c>
      <c r="G50" s="2">
        <v>0</v>
      </c>
      <c r="H50" s="32">
        <v>0</v>
      </c>
    </row>
    <row r="51" spans="1:8" ht="30.75" customHeight="1">
      <c r="A51" s="17"/>
      <c r="B51" s="10" t="s">
        <v>70</v>
      </c>
      <c r="C51" s="2">
        <f t="shared" si="7"/>
        <v>6950000</v>
      </c>
      <c r="D51" s="3">
        <v>6950000</v>
      </c>
      <c r="E51" s="3">
        <v>0</v>
      </c>
      <c r="F51" s="3">
        <v>0</v>
      </c>
      <c r="G51" s="3">
        <v>0</v>
      </c>
      <c r="H51" s="37">
        <v>0</v>
      </c>
    </row>
    <row r="52" spans="1:8" ht="21" customHeight="1">
      <c r="A52" s="17"/>
      <c r="B52" s="10" t="s">
        <v>48</v>
      </c>
      <c r="C52" s="2">
        <f t="shared" si="7"/>
        <v>580000</v>
      </c>
      <c r="D52" s="2">
        <v>580000</v>
      </c>
      <c r="E52" s="2">
        <v>0</v>
      </c>
      <c r="F52" s="2">
        <v>0</v>
      </c>
      <c r="G52" s="2">
        <v>0</v>
      </c>
      <c r="H52" s="32">
        <v>0</v>
      </c>
    </row>
    <row r="53" spans="1:8" ht="18" customHeight="1">
      <c r="A53" s="17"/>
      <c r="B53" s="10" t="s">
        <v>64</v>
      </c>
      <c r="C53" s="2">
        <f t="shared" si="7"/>
        <v>25900</v>
      </c>
      <c r="D53" s="2">
        <v>25900</v>
      </c>
      <c r="E53" s="2">
        <v>0</v>
      </c>
      <c r="F53" s="2">
        <v>0</v>
      </c>
      <c r="G53" s="2">
        <v>0</v>
      </c>
      <c r="H53" s="32">
        <v>0</v>
      </c>
    </row>
    <row r="54" spans="1:8" ht="24.75" customHeight="1">
      <c r="A54" s="17"/>
      <c r="B54" s="10" t="s">
        <v>50</v>
      </c>
      <c r="C54" s="2">
        <f t="shared" si="7"/>
        <v>179500</v>
      </c>
      <c r="D54" s="2">
        <v>179500</v>
      </c>
      <c r="E54" s="2">
        <v>0</v>
      </c>
      <c r="F54" s="2">
        <v>0</v>
      </c>
      <c r="G54" s="2">
        <v>0</v>
      </c>
      <c r="H54" s="32">
        <v>0</v>
      </c>
    </row>
    <row r="55" spans="1:8" ht="62.25" customHeight="1">
      <c r="A55" s="17"/>
      <c r="B55" s="10" t="s">
        <v>51</v>
      </c>
      <c r="C55" s="2">
        <f t="shared" si="7"/>
        <v>10000</v>
      </c>
      <c r="D55" s="2">
        <v>10000</v>
      </c>
      <c r="E55" s="2">
        <v>0</v>
      </c>
      <c r="F55" s="2">
        <v>0</v>
      </c>
      <c r="G55" s="2">
        <v>0</v>
      </c>
      <c r="H55" s="32">
        <v>0</v>
      </c>
    </row>
    <row r="56" spans="1:8" ht="28.5" customHeight="1">
      <c r="A56" s="17"/>
      <c r="B56" s="10" t="s">
        <v>52</v>
      </c>
      <c r="C56" s="2">
        <f t="shared" si="7"/>
        <v>70000</v>
      </c>
      <c r="D56" s="2">
        <v>70000</v>
      </c>
      <c r="E56" s="2">
        <v>0</v>
      </c>
      <c r="F56" s="2">
        <v>0</v>
      </c>
      <c r="G56" s="2">
        <v>0</v>
      </c>
      <c r="H56" s="32">
        <v>0</v>
      </c>
    </row>
    <row r="57" spans="1:8" ht="32.25" customHeight="1">
      <c r="A57" s="17"/>
      <c r="B57" s="10" t="s">
        <v>53</v>
      </c>
      <c r="C57" s="2">
        <f t="shared" si="7"/>
        <v>500</v>
      </c>
      <c r="D57" s="2">
        <v>500</v>
      </c>
      <c r="E57" s="2">
        <v>0</v>
      </c>
      <c r="F57" s="2">
        <v>0</v>
      </c>
      <c r="G57" s="2">
        <v>0</v>
      </c>
      <c r="H57" s="32">
        <v>0</v>
      </c>
    </row>
    <row r="58" spans="1:8" ht="25.5" customHeight="1">
      <c r="A58" s="17"/>
      <c r="B58" s="10" t="s">
        <v>3</v>
      </c>
      <c r="C58" s="2">
        <f t="shared" si="7"/>
        <v>30000</v>
      </c>
      <c r="D58" s="2">
        <v>30000</v>
      </c>
      <c r="E58" s="2">
        <v>0</v>
      </c>
      <c r="F58" s="2">
        <v>0</v>
      </c>
      <c r="G58" s="2">
        <v>0</v>
      </c>
      <c r="H58" s="32">
        <v>0</v>
      </c>
    </row>
    <row r="59" spans="1:8" ht="20.25" customHeight="1">
      <c r="A59" s="17"/>
      <c r="B59" s="10" t="s">
        <v>4</v>
      </c>
      <c r="C59" s="2">
        <f t="shared" si="7"/>
        <v>500</v>
      </c>
      <c r="D59" s="2">
        <v>500</v>
      </c>
      <c r="E59" s="2">
        <v>0</v>
      </c>
      <c r="F59" s="2">
        <v>0</v>
      </c>
      <c r="G59" s="2">
        <v>0</v>
      </c>
      <c r="H59" s="32">
        <v>0</v>
      </c>
    </row>
    <row r="60" spans="1:8" ht="28.5" customHeight="1">
      <c r="A60" s="17"/>
      <c r="B60" s="10" t="s">
        <v>8</v>
      </c>
      <c r="C60" s="2">
        <f t="shared" si="7"/>
        <v>2000</v>
      </c>
      <c r="D60" s="2">
        <v>2000</v>
      </c>
      <c r="E60" s="2">
        <v>0</v>
      </c>
      <c r="F60" s="2">
        <v>0</v>
      </c>
      <c r="G60" s="2">
        <v>0</v>
      </c>
      <c r="H60" s="32">
        <v>0</v>
      </c>
    </row>
    <row r="61" spans="1:8" ht="38.25" customHeight="1">
      <c r="A61" s="17"/>
      <c r="B61" s="53" t="s">
        <v>56</v>
      </c>
      <c r="C61" s="2">
        <f t="shared" si="7"/>
        <v>267140</v>
      </c>
      <c r="D61" s="2">
        <v>267140</v>
      </c>
      <c r="E61" s="2">
        <v>0</v>
      </c>
      <c r="F61" s="2">
        <v>0</v>
      </c>
      <c r="G61" s="2">
        <v>0</v>
      </c>
      <c r="H61" s="32">
        <v>0</v>
      </c>
    </row>
    <row r="62" spans="1:8" ht="77.25" customHeight="1">
      <c r="A62" s="17"/>
      <c r="B62" s="10" t="s">
        <v>15</v>
      </c>
      <c r="C62" s="2">
        <f t="shared" si="7"/>
        <v>10000</v>
      </c>
      <c r="D62" s="2">
        <v>10000</v>
      </c>
      <c r="E62" s="2">
        <v>0</v>
      </c>
      <c r="F62" s="2">
        <v>0</v>
      </c>
      <c r="G62" s="2">
        <v>0</v>
      </c>
      <c r="H62" s="32">
        <v>0</v>
      </c>
    </row>
    <row r="63" spans="1:8" ht="40.5" customHeight="1">
      <c r="A63" s="17"/>
      <c r="B63" s="10" t="s">
        <v>55</v>
      </c>
      <c r="C63" s="2">
        <f t="shared" si="7"/>
        <v>350000</v>
      </c>
      <c r="D63" s="2">
        <v>350000</v>
      </c>
      <c r="E63" s="2">
        <v>0</v>
      </c>
      <c r="F63" s="2">
        <v>0</v>
      </c>
      <c r="G63" s="2">
        <v>0</v>
      </c>
      <c r="H63" s="32">
        <v>0</v>
      </c>
    </row>
    <row r="64" spans="1:8" ht="51.75" customHeight="1">
      <c r="A64" s="17"/>
      <c r="B64" s="10" t="s">
        <v>81</v>
      </c>
      <c r="C64" s="2">
        <f t="shared" si="7"/>
        <v>8000</v>
      </c>
      <c r="D64" s="2">
        <v>8000</v>
      </c>
      <c r="E64" s="2">
        <v>0</v>
      </c>
      <c r="F64" s="2">
        <v>0</v>
      </c>
      <c r="G64" s="2">
        <v>0</v>
      </c>
      <c r="H64" s="32">
        <v>0</v>
      </c>
    </row>
    <row r="65" spans="1:8" ht="48" customHeight="1" thickBot="1">
      <c r="A65" s="45"/>
      <c r="B65" s="46" t="s">
        <v>54</v>
      </c>
      <c r="C65" s="68">
        <f t="shared" si="7"/>
        <v>12000</v>
      </c>
      <c r="D65" s="47">
        <v>12000</v>
      </c>
      <c r="E65" s="47">
        <v>0</v>
      </c>
      <c r="F65" s="47">
        <v>0</v>
      </c>
      <c r="G65" s="47">
        <v>0</v>
      </c>
      <c r="H65" s="48">
        <v>0</v>
      </c>
    </row>
    <row r="66" spans="1:8" ht="26.25" customHeight="1" thickBot="1">
      <c r="A66" s="80">
        <v>758</v>
      </c>
      <c r="B66" s="84" t="s">
        <v>28</v>
      </c>
      <c r="C66" s="82">
        <f aca="true" t="shared" si="8" ref="C66:H66">SUM(C68:C72)</f>
        <v>14200768.93</v>
      </c>
      <c r="D66" s="82">
        <f t="shared" si="8"/>
        <v>14145494.62</v>
      </c>
      <c r="E66" s="82">
        <f t="shared" si="8"/>
        <v>0</v>
      </c>
      <c r="F66" s="82">
        <f t="shared" si="8"/>
        <v>55274.31</v>
      </c>
      <c r="G66" s="82">
        <f t="shared" si="8"/>
        <v>0</v>
      </c>
      <c r="H66" s="82">
        <f t="shared" si="8"/>
        <v>0</v>
      </c>
    </row>
    <row r="67" spans="1:8" ht="12.75">
      <c r="A67" s="17"/>
      <c r="B67" s="14" t="s">
        <v>0</v>
      </c>
      <c r="C67" s="16"/>
      <c r="D67" s="16"/>
      <c r="E67" s="16"/>
      <c r="F67" s="16"/>
      <c r="G67" s="16"/>
      <c r="H67" s="36"/>
    </row>
    <row r="68" spans="1:8" ht="57.75" customHeight="1">
      <c r="A68" s="17"/>
      <c r="B68" s="10" t="s">
        <v>30</v>
      </c>
      <c r="C68" s="2">
        <f>D68+F68</f>
        <v>14027944</v>
      </c>
      <c r="D68" s="3">
        <v>14027944</v>
      </c>
      <c r="E68" s="3">
        <v>0</v>
      </c>
      <c r="F68" s="3">
        <v>0</v>
      </c>
      <c r="G68" s="3">
        <v>0</v>
      </c>
      <c r="H68" s="37">
        <v>0</v>
      </c>
    </row>
    <row r="69" spans="1:8" ht="57.75" customHeight="1">
      <c r="A69" s="17"/>
      <c r="B69" s="10" t="s">
        <v>46</v>
      </c>
      <c r="C69" s="2">
        <f>D69+F69</f>
        <v>56502</v>
      </c>
      <c r="D69" s="3">
        <v>56502</v>
      </c>
      <c r="E69" s="3">
        <v>0</v>
      </c>
      <c r="F69" s="3">
        <v>0</v>
      </c>
      <c r="G69" s="3">
        <v>0</v>
      </c>
      <c r="H69" s="37">
        <v>0</v>
      </c>
    </row>
    <row r="70" spans="1:8" ht="94.5" customHeight="1">
      <c r="A70" s="17"/>
      <c r="B70" s="53" t="s">
        <v>83</v>
      </c>
      <c r="C70" s="2">
        <f>D70+F70</f>
        <v>1048.62</v>
      </c>
      <c r="D70" s="3">
        <v>1048.62</v>
      </c>
      <c r="E70" s="3">
        <v>0</v>
      </c>
      <c r="F70" s="3">
        <v>0</v>
      </c>
      <c r="G70" s="3">
        <v>0</v>
      </c>
      <c r="H70" s="37">
        <v>0</v>
      </c>
    </row>
    <row r="71" spans="1:8" ht="99" customHeight="1">
      <c r="A71" s="17"/>
      <c r="B71" s="11" t="s">
        <v>84</v>
      </c>
      <c r="C71" s="2">
        <f>D71+F71</f>
        <v>55274.31</v>
      </c>
      <c r="D71" s="3"/>
      <c r="E71" s="3">
        <v>0</v>
      </c>
      <c r="F71" s="3">
        <v>55274.31</v>
      </c>
      <c r="G71" s="3"/>
      <c r="H71" s="37">
        <v>0</v>
      </c>
    </row>
    <row r="72" spans="1:8" ht="27" customHeight="1" thickBot="1">
      <c r="A72" s="45"/>
      <c r="B72" s="46" t="s">
        <v>77</v>
      </c>
      <c r="C72" s="68">
        <f>D72+F72</f>
        <v>60000</v>
      </c>
      <c r="D72" s="47">
        <v>60000</v>
      </c>
      <c r="E72" s="47">
        <v>0</v>
      </c>
      <c r="F72" s="47">
        <v>0</v>
      </c>
      <c r="G72" s="47">
        <v>0</v>
      </c>
      <c r="H72" s="48">
        <v>0</v>
      </c>
    </row>
    <row r="73" spans="1:8" ht="36.75" customHeight="1" thickBot="1">
      <c r="A73" s="80">
        <v>801</v>
      </c>
      <c r="B73" s="84" t="s">
        <v>27</v>
      </c>
      <c r="C73" s="82">
        <f>SUM(C75:C84)</f>
        <v>2960052.78</v>
      </c>
      <c r="D73" s="82">
        <f>SUM(D75:D84)</f>
        <v>1712508</v>
      </c>
      <c r="E73" s="82">
        <f>SUM(E75:E84)</f>
        <v>0</v>
      </c>
      <c r="F73" s="82">
        <f>SUM(F75:F84)</f>
        <v>1247544.78</v>
      </c>
      <c r="G73" s="82">
        <f>SUM(G75:G84)</f>
        <v>1247544.78</v>
      </c>
      <c r="H73" s="83">
        <f>SUM(H75:H79)</f>
        <v>0</v>
      </c>
    </row>
    <row r="74" spans="1:8" ht="12.75">
      <c r="A74" s="18"/>
      <c r="B74" s="19" t="s">
        <v>0</v>
      </c>
      <c r="C74" s="20"/>
      <c r="D74" s="20"/>
      <c r="E74" s="20"/>
      <c r="F74" s="20"/>
      <c r="G74" s="20"/>
      <c r="H74" s="38"/>
    </row>
    <row r="75" spans="1:8" ht="80.25" customHeight="1">
      <c r="A75" s="17"/>
      <c r="B75" s="10" t="s">
        <v>47</v>
      </c>
      <c r="C75" s="2">
        <f aca="true" t="shared" si="9" ref="C75:C84">D75+F75</f>
        <v>318500</v>
      </c>
      <c r="D75" s="3">
        <v>318500</v>
      </c>
      <c r="E75" s="3">
        <v>0</v>
      </c>
      <c r="F75" s="3">
        <v>0</v>
      </c>
      <c r="G75" s="3">
        <v>0</v>
      </c>
      <c r="H75" s="37">
        <v>0</v>
      </c>
    </row>
    <row r="76" spans="1:8" ht="50.25" customHeight="1">
      <c r="A76" s="17"/>
      <c r="B76" s="10" t="s">
        <v>42</v>
      </c>
      <c r="C76" s="2">
        <f t="shared" si="9"/>
        <v>126110</v>
      </c>
      <c r="D76" s="3">
        <v>126110</v>
      </c>
      <c r="E76" s="2">
        <v>0</v>
      </c>
      <c r="F76" s="2">
        <v>0</v>
      </c>
      <c r="G76" s="2">
        <v>0</v>
      </c>
      <c r="H76" s="32">
        <v>0</v>
      </c>
    </row>
    <row r="77" spans="1:8" ht="90.75" customHeight="1">
      <c r="A77" s="17"/>
      <c r="B77" s="10" t="s">
        <v>90</v>
      </c>
      <c r="C77" s="2">
        <f>D77+F77</f>
        <v>131131</v>
      </c>
      <c r="D77" s="3">
        <v>131131</v>
      </c>
      <c r="E77" s="2">
        <v>0</v>
      </c>
      <c r="F77" s="2">
        <v>0</v>
      </c>
      <c r="G77" s="2">
        <v>0</v>
      </c>
      <c r="H77" s="32">
        <v>0</v>
      </c>
    </row>
    <row r="78" spans="1:8" ht="30.75" customHeight="1">
      <c r="A78" s="17"/>
      <c r="B78" s="10" t="s">
        <v>13</v>
      </c>
      <c r="C78" s="2">
        <f t="shared" si="9"/>
        <v>341500</v>
      </c>
      <c r="D78" s="3">
        <v>341500</v>
      </c>
      <c r="E78" s="2">
        <v>0</v>
      </c>
      <c r="F78" s="2">
        <v>0</v>
      </c>
      <c r="G78" s="2">
        <v>0</v>
      </c>
      <c r="H78" s="32">
        <v>0</v>
      </c>
    </row>
    <row r="79" spans="1:8" ht="34.5" customHeight="1">
      <c r="A79" s="17"/>
      <c r="B79" s="53" t="s">
        <v>16</v>
      </c>
      <c r="C79" s="2">
        <f t="shared" si="9"/>
        <v>24000</v>
      </c>
      <c r="D79" s="3">
        <v>24000</v>
      </c>
      <c r="E79" s="2">
        <v>0</v>
      </c>
      <c r="F79" s="2">
        <v>0</v>
      </c>
      <c r="G79" s="2">
        <v>0</v>
      </c>
      <c r="H79" s="32">
        <v>0</v>
      </c>
    </row>
    <row r="80" spans="1:8" ht="116.25" customHeight="1">
      <c r="A80" s="17"/>
      <c r="B80" s="10" t="s">
        <v>40</v>
      </c>
      <c r="C80" s="2">
        <f t="shared" si="9"/>
        <v>32813</v>
      </c>
      <c r="D80" s="3">
        <v>32813</v>
      </c>
      <c r="E80" s="2">
        <v>0</v>
      </c>
      <c r="F80" s="2">
        <v>0</v>
      </c>
      <c r="G80" s="2">
        <v>0</v>
      </c>
      <c r="H80" s="32">
        <v>0</v>
      </c>
    </row>
    <row r="81" spans="1:8" ht="79.5" customHeight="1">
      <c r="A81" s="17"/>
      <c r="B81" s="10" t="s">
        <v>72</v>
      </c>
      <c r="C81" s="2">
        <f>D81+F81</f>
        <v>198674</v>
      </c>
      <c r="D81" s="3">
        <v>198674</v>
      </c>
      <c r="E81" s="2">
        <v>0</v>
      </c>
      <c r="F81" s="2">
        <v>0</v>
      </c>
      <c r="G81" s="2">
        <v>0</v>
      </c>
      <c r="H81" s="32">
        <v>0</v>
      </c>
    </row>
    <row r="82" spans="1:8" ht="81" customHeight="1">
      <c r="A82" s="17"/>
      <c r="B82" s="53" t="s">
        <v>63</v>
      </c>
      <c r="C82" s="2">
        <f>D82+F82</f>
        <v>539780</v>
      </c>
      <c r="D82" s="3">
        <v>539780</v>
      </c>
      <c r="E82" s="2"/>
      <c r="F82" s="2">
        <v>0</v>
      </c>
      <c r="G82" s="2">
        <v>0</v>
      </c>
      <c r="H82" s="32">
        <v>0</v>
      </c>
    </row>
    <row r="83" spans="1:8" ht="175.5" customHeight="1">
      <c r="A83" s="17"/>
      <c r="B83" s="53" t="s">
        <v>89</v>
      </c>
      <c r="C83" s="2">
        <f>D83+F83</f>
        <v>689931.86</v>
      </c>
      <c r="D83" s="3"/>
      <c r="E83" s="2">
        <v>0</v>
      </c>
      <c r="F83" s="2">
        <v>689931.86</v>
      </c>
      <c r="G83" s="2">
        <v>689931.86</v>
      </c>
      <c r="H83" s="32">
        <v>0</v>
      </c>
    </row>
    <row r="84" spans="1:8" ht="173.25" customHeight="1" thickBot="1">
      <c r="A84" s="45"/>
      <c r="B84" s="69" t="s">
        <v>88</v>
      </c>
      <c r="C84" s="47">
        <f t="shared" si="9"/>
        <v>557612.92</v>
      </c>
      <c r="D84" s="49"/>
      <c r="E84" s="47">
        <v>0</v>
      </c>
      <c r="F84" s="47">
        <v>557612.92</v>
      </c>
      <c r="G84" s="47">
        <v>557612.92</v>
      </c>
      <c r="H84" s="48">
        <v>0</v>
      </c>
    </row>
    <row r="85" spans="1:8" ht="26.25" customHeight="1" thickBot="1">
      <c r="A85" s="80">
        <v>852</v>
      </c>
      <c r="B85" s="86" t="s">
        <v>29</v>
      </c>
      <c r="C85" s="87">
        <f>SUM(C87:C97)</f>
        <v>519333</v>
      </c>
      <c r="D85" s="87">
        <f>SUM(D87:D97)</f>
        <v>519333</v>
      </c>
      <c r="E85" s="87">
        <f>SUM(E87:E97)</f>
        <v>0</v>
      </c>
      <c r="F85" s="87">
        <f>SUM(F87:F93)</f>
        <v>0</v>
      </c>
      <c r="G85" s="87">
        <f>SUM(G87:G93)</f>
        <v>0</v>
      </c>
      <c r="H85" s="88">
        <f>SUM(H87:H93)</f>
        <v>0</v>
      </c>
    </row>
    <row r="86" spans="1:8" ht="15" customHeight="1">
      <c r="A86" s="17"/>
      <c r="B86" s="14" t="s">
        <v>0</v>
      </c>
      <c r="C86" s="16"/>
      <c r="D86" s="16"/>
      <c r="E86" s="16"/>
      <c r="F86" s="16"/>
      <c r="G86" s="16"/>
      <c r="H86" s="36"/>
    </row>
    <row r="87" spans="1:8" ht="43.5" customHeight="1">
      <c r="A87" s="17"/>
      <c r="B87" s="10" t="s">
        <v>33</v>
      </c>
      <c r="C87" s="2">
        <f aca="true" t="shared" si="10" ref="C87:C94">D87+F87</f>
        <v>40000</v>
      </c>
      <c r="D87" s="2">
        <v>40000</v>
      </c>
      <c r="E87" s="2">
        <v>0</v>
      </c>
      <c r="F87" s="2">
        <v>0</v>
      </c>
      <c r="G87" s="2">
        <v>0</v>
      </c>
      <c r="H87" s="32">
        <v>0</v>
      </c>
    </row>
    <row r="88" spans="1:8" ht="149.25" customHeight="1">
      <c r="A88" s="17"/>
      <c r="B88" s="53" t="s">
        <v>59</v>
      </c>
      <c r="C88" s="2">
        <f t="shared" si="10"/>
        <v>6151</v>
      </c>
      <c r="D88" s="2">
        <v>6151</v>
      </c>
      <c r="E88" s="2">
        <v>0</v>
      </c>
      <c r="F88" s="2">
        <v>0</v>
      </c>
      <c r="G88" s="2">
        <v>0</v>
      </c>
      <c r="H88" s="32">
        <v>0</v>
      </c>
    </row>
    <row r="89" spans="1:8" ht="108" customHeight="1">
      <c r="A89" s="17"/>
      <c r="B89" s="53" t="s">
        <v>95</v>
      </c>
      <c r="C89" s="2">
        <f t="shared" si="10"/>
        <v>8637</v>
      </c>
      <c r="D89" s="2">
        <v>8637</v>
      </c>
      <c r="E89" s="2">
        <v>0</v>
      </c>
      <c r="F89" s="2">
        <v>0</v>
      </c>
      <c r="G89" s="2">
        <v>0</v>
      </c>
      <c r="H89" s="32">
        <v>0</v>
      </c>
    </row>
    <row r="90" spans="1:8" ht="138.75" customHeight="1">
      <c r="A90" s="17"/>
      <c r="B90" s="10" t="s">
        <v>68</v>
      </c>
      <c r="C90" s="2">
        <f t="shared" si="10"/>
        <v>87628</v>
      </c>
      <c r="D90" s="2">
        <v>87628</v>
      </c>
      <c r="E90" s="2">
        <v>0</v>
      </c>
      <c r="F90" s="2">
        <v>0</v>
      </c>
      <c r="G90" s="2">
        <v>0</v>
      </c>
      <c r="H90" s="32">
        <v>0</v>
      </c>
    </row>
    <row r="91" spans="1:8" ht="96.75" customHeight="1">
      <c r="A91" s="17"/>
      <c r="B91" s="10" t="s">
        <v>61</v>
      </c>
      <c r="C91" s="2">
        <f t="shared" si="10"/>
        <v>63692</v>
      </c>
      <c r="D91" s="2">
        <v>63692</v>
      </c>
      <c r="E91" s="2">
        <v>0</v>
      </c>
      <c r="F91" s="2">
        <v>0</v>
      </c>
      <c r="G91" s="2">
        <v>0</v>
      </c>
      <c r="H91" s="32">
        <v>0</v>
      </c>
    </row>
    <row r="92" spans="1:8" ht="110.25" customHeight="1">
      <c r="A92" s="17"/>
      <c r="B92" s="10" t="s">
        <v>62</v>
      </c>
      <c r="C92" s="2">
        <f t="shared" si="10"/>
        <v>144583</v>
      </c>
      <c r="D92" s="2">
        <v>144583</v>
      </c>
      <c r="E92" s="2">
        <v>0</v>
      </c>
      <c r="F92" s="2">
        <v>0</v>
      </c>
      <c r="G92" s="2">
        <v>0</v>
      </c>
      <c r="H92" s="32">
        <v>0</v>
      </c>
    </row>
    <row r="93" spans="1:13" ht="143.25" customHeight="1">
      <c r="A93" s="17"/>
      <c r="B93" s="10" t="s">
        <v>60</v>
      </c>
      <c r="C93" s="2">
        <f t="shared" si="10"/>
        <v>19200</v>
      </c>
      <c r="D93" s="2">
        <v>19200</v>
      </c>
      <c r="E93" s="2">
        <v>0</v>
      </c>
      <c r="F93" s="2">
        <v>0</v>
      </c>
      <c r="G93" s="2">
        <v>0</v>
      </c>
      <c r="H93" s="32">
        <v>0</v>
      </c>
      <c r="M93" s="9"/>
    </row>
    <row r="94" spans="1:8" ht="118.5" customHeight="1">
      <c r="A94" s="17"/>
      <c r="B94" s="10" t="s">
        <v>67</v>
      </c>
      <c r="C94" s="2">
        <f t="shared" si="10"/>
        <v>128642</v>
      </c>
      <c r="D94" s="2">
        <v>128642</v>
      </c>
      <c r="E94" s="2">
        <v>0</v>
      </c>
      <c r="F94" s="2">
        <v>0</v>
      </c>
      <c r="G94" s="2">
        <v>0</v>
      </c>
      <c r="H94" s="32">
        <v>0</v>
      </c>
    </row>
    <row r="95" spans="1:8" ht="93.75" customHeight="1">
      <c r="A95" s="17"/>
      <c r="B95" s="25" t="s">
        <v>9</v>
      </c>
      <c r="C95" s="2">
        <f>D95+F95</f>
        <v>300</v>
      </c>
      <c r="D95" s="2">
        <v>300</v>
      </c>
      <c r="E95" s="2">
        <v>0</v>
      </c>
      <c r="F95" s="2">
        <v>0</v>
      </c>
      <c r="G95" s="2">
        <v>0</v>
      </c>
      <c r="H95" s="32">
        <v>0</v>
      </c>
    </row>
    <row r="96" spans="1:8" ht="33" customHeight="1">
      <c r="A96" s="17"/>
      <c r="B96" s="25" t="s">
        <v>91</v>
      </c>
      <c r="C96" s="2">
        <f>D96+F96</f>
        <v>4500</v>
      </c>
      <c r="D96" s="2">
        <v>4500</v>
      </c>
      <c r="E96" s="2"/>
      <c r="F96" s="2"/>
      <c r="G96" s="2"/>
      <c r="H96" s="32"/>
    </row>
    <row r="97" spans="1:8" ht="30.75" customHeight="1" thickBot="1">
      <c r="A97" s="17"/>
      <c r="B97" s="98" t="s">
        <v>6</v>
      </c>
      <c r="C97" s="5">
        <f>D97+F97</f>
        <v>16000</v>
      </c>
      <c r="D97" s="5">
        <v>16000</v>
      </c>
      <c r="E97" s="5">
        <v>0</v>
      </c>
      <c r="F97" s="5">
        <v>0</v>
      </c>
      <c r="G97" s="5">
        <v>0</v>
      </c>
      <c r="H97" s="29">
        <v>0</v>
      </c>
    </row>
    <row r="98" spans="1:8" ht="33" customHeight="1" thickBot="1">
      <c r="A98" s="80">
        <v>854</v>
      </c>
      <c r="B98" s="84" t="s">
        <v>66</v>
      </c>
      <c r="C98" s="82">
        <f aca="true" t="shared" si="11" ref="C98:H98">C100</f>
        <v>3500</v>
      </c>
      <c r="D98" s="82">
        <f t="shared" si="11"/>
        <v>3500</v>
      </c>
      <c r="E98" s="82">
        <f t="shared" si="11"/>
        <v>0</v>
      </c>
      <c r="F98" s="82">
        <f t="shared" si="11"/>
        <v>0</v>
      </c>
      <c r="G98" s="82">
        <f t="shared" si="11"/>
        <v>0</v>
      </c>
      <c r="H98" s="83">
        <f t="shared" si="11"/>
        <v>0</v>
      </c>
    </row>
    <row r="99" spans="1:8" ht="12.75">
      <c r="A99" s="17"/>
      <c r="B99" s="73" t="s">
        <v>0</v>
      </c>
      <c r="C99" s="70"/>
      <c r="D99" s="70"/>
      <c r="E99" s="70"/>
      <c r="F99" s="70"/>
      <c r="G99" s="70"/>
      <c r="H99" s="72"/>
    </row>
    <row r="100" spans="1:8" ht="28.5" customHeight="1" thickBot="1">
      <c r="A100" s="17"/>
      <c r="B100" s="11" t="s">
        <v>82</v>
      </c>
      <c r="C100" s="5">
        <f>D100+F100</f>
        <v>3500</v>
      </c>
      <c r="D100" s="5">
        <v>3500</v>
      </c>
      <c r="E100" s="5">
        <v>0</v>
      </c>
      <c r="F100" s="5">
        <v>0</v>
      </c>
      <c r="G100" s="5">
        <v>0</v>
      </c>
      <c r="H100" s="29">
        <v>0</v>
      </c>
    </row>
    <row r="101" spans="1:8" ht="33.75" customHeight="1" thickBot="1">
      <c r="A101" s="80">
        <v>855</v>
      </c>
      <c r="B101" s="85" t="s">
        <v>65</v>
      </c>
      <c r="C101" s="82">
        <f aca="true" t="shared" si="12" ref="C101:H101">SUM(C103:C106)</f>
        <v>11915195</v>
      </c>
      <c r="D101" s="82">
        <f t="shared" si="12"/>
        <v>11915195</v>
      </c>
      <c r="E101" s="82">
        <f t="shared" si="12"/>
        <v>0</v>
      </c>
      <c r="F101" s="82">
        <f t="shared" si="12"/>
        <v>0</v>
      </c>
      <c r="G101" s="82">
        <f t="shared" si="12"/>
        <v>0</v>
      </c>
      <c r="H101" s="83">
        <f t="shared" si="12"/>
        <v>0</v>
      </c>
    </row>
    <row r="102" spans="1:8" ht="15.75" customHeight="1">
      <c r="A102" s="17"/>
      <c r="B102" s="74" t="s">
        <v>0</v>
      </c>
      <c r="C102" s="2">
        <f>D102+F102</f>
        <v>0</v>
      </c>
      <c r="D102" s="2">
        <v>0</v>
      </c>
      <c r="E102" s="75"/>
      <c r="F102" s="75">
        <v>0</v>
      </c>
      <c r="G102" s="75"/>
      <c r="H102" s="76"/>
    </row>
    <row r="103" spans="1:8" ht="30.75" customHeight="1">
      <c r="A103" s="96"/>
      <c r="B103" s="53" t="s">
        <v>82</v>
      </c>
      <c r="C103" s="2">
        <f>D103+F103</f>
        <v>24000</v>
      </c>
      <c r="D103" s="2">
        <v>24000</v>
      </c>
      <c r="E103" s="2"/>
      <c r="F103" s="2"/>
      <c r="G103" s="2"/>
      <c r="H103" s="32"/>
    </row>
    <row r="104" spans="1:8" ht="169.5" customHeight="1">
      <c r="A104" s="17"/>
      <c r="B104" s="10" t="s">
        <v>73</v>
      </c>
      <c r="C104" s="2">
        <f>D104+F104</f>
        <v>8398525</v>
      </c>
      <c r="D104" s="2">
        <v>8398525</v>
      </c>
      <c r="E104" s="2"/>
      <c r="F104" s="2"/>
      <c r="G104" s="2"/>
      <c r="H104" s="32"/>
    </row>
    <row r="105" spans="1:8" ht="211.5" customHeight="1">
      <c r="A105" s="17"/>
      <c r="B105" s="53" t="s">
        <v>74</v>
      </c>
      <c r="C105" s="2">
        <f>D105+F105</f>
        <v>3457670</v>
      </c>
      <c r="D105" s="2">
        <v>3457670</v>
      </c>
      <c r="E105" s="2"/>
      <c r="F105" s="2"/>
      <c r="G105" s="2"/>
      <c r="H105" s="32"/>
    </row>
    <row r="106" spans="1:8" ht="98.25" customHeight="1" thickBot="1">
      <c r="A106" s="17"/>
      <c r="B106" s="104" t="s">
        <v>9</v>
      </c>
      <c r="C106" s="47">
        <f>D106+F106</f>
        <v>35000</v>
      </c>
      <c r="D106" s="47">
        <v>35000</v>
      </c>
      <c r="E106" s="47"/>
      <c r="F106" s="47"/>
      <c r="G106" s="47"/>
      <c r="H106" s="48"/>
    </row>
    <row r="107" spans="1:8" ht="45.75" customHeight="1" thickBot="1">
      <c r="A107" s="80">
        <v>900</v>
      </c>
      <c r="B107" s="84" t="s">
        <v>18</v>
      </c>
      <c r="C107" s="82">
        <f aca="true" t="shared" si="13" ref="C107:H107">SUM(C109:C112)</f>
        <v>1533100</v>
      </c>
      <c r="D107" s="82">
        <f t="shared" si="13"/>
        <v>1333100</v>
      </c>
      <c r="E107" s="82">
        <f t="shared" si="13"/>
        <v>0</v>
      </c>
      <c r="F107" s="82">
        <f t="shared" si="13"/>
        <v>200000</v>
      </c>
      <c r="G107" s="82">
        <f t="shared" si="13"/>
        <v>0</v>
      </c>
      <c r="H107" s="83">
        <f t="shared" si="13"/>
        <v>0</v>
      </c>
    </row>
    <row r="108" spans="1:8" ht="12.75">
      <c r="A108" s="17"/>
      <c r="B108" s="14" t="s">
        <v>0</v>
      </c>
      <c r="C108" s="16"/>
      <c r="D108" s="16"/>
      <c r="E108" s="16"/>
      <c r="F108" s="16"/>
      <c r="G108" s="16"/>
      <c r="H108" s="36"/>
    </row>
    <row r="109" spans="1:8" ht="23.25" customHeight="1">
      <c r="A109" s="17"/>
      <c r="B109" s="10" t="s">
        <v>5</v>
      </c>
      <c r="C109" s="2">
        <f>D109+F109</f>
        <v>20000</v>
      </c>
      <c r="D109" s="3">
        <v>20000</v>
      </c>
      <c r="E109" s="3">
        <v>0</v>
      </c>
      <c r="F109" s="3">
        <v>0</v>
      </c>
      <c r="G109" s="3">
        <v>0</v>
      </c>
      <c r="H109" s="37">
        <v>0</v>
      </c>
    </row>
    <row r="110" spans="1:8" ht="108.75" customHeight="1">
      <c r="A110" s="17"/>
      <c r="B110" s="10" t="s">
        <v>32</v>
      </c>
      <c r="C110" s="2">
        <f>D110+F110</f>
        <v>1313000</v>
      </c>
      <c r="D110" s="3">
        <v>1313000</v>
      </c>
      <c r="E110" s="3"/>
      <c r="F110" s="3"/>
      <c r="G110" s="3"/>
      <c r="H110" s="37"/>
    </row>
    <row r="111" spans="1:8" ht="43.5" customHeight="1">
      <c r="A111" s="17"/>
      <c r="B111" s="98" t="s">
        <v>57</v>
      </c>
      <c r="C111" s="5">
        <f>D111+F111</f>
        <v>100</v>
      </c>
      <c r="D111" s="99">
        <v>100</v>
      </c>
      <c r="E111" s="99">
        <v>0</v>
      </c>
      <c r="F111" s="99">
        <v>0</v>
      </c>
      <c r="G111" s="99">
        <v>0</v>
      </c>
      <c r="H111" s="100">
        <v>0</v>
      </c>
    </row>
    <row r="112" spans="1:8" ht="33" customHeight="1" thickBot="1">
      <c r="A112" s="17"/>
      <c r="B112" s="98" t="s">
        <v>96</v>
      </c>
      <c r="C112" s="5">
        <f>D112+F112</f>
        <v>200000</v>
      </c>
      <c r="D112" s="99"/>
      <c r="E112" s="99"/>
      <c r="F112" s="99">
        <v>200000</v>
      </c>
      <c r="G112" s="99"/>
      <c r="H112" s="100"/>
    </row>
    <row r="113" spans="1:8" ht="46.5" customHeight="1" thickBot="1">
      <c r="A113" s="80">
        <v>921</v>
      </c>
      <c r="B113" s="101" t="s">
        <v>69</v>
      </c>
      <c r="C113" s="82">
        <f>SUM(C115)</f>
        <v>965769.07</v>
      </c>
      <c r="D113" s="82">
        <f>SUM(D115)</f>
        <v>0</v>
      </c>
      <c r="E113" s="82">
        <f>SUM(E115)</f>
        <v>0</v>
      </c>
      <c r="F113" s="82">
        <f>SUM(F115)</f>
        <v>965769.07</v>
      </c>
      <c r="G113" s="82">
        <f>SUM(G115)</f>
        <v>965769.07</v>
      </c>
      <c r="H113" s="83"/>
    </row>
    <row r="114" spans="1:8" ht="19.5" customHeight="1">
      <c r="A114" s="41"/>
      <c r="B114" s="74" t="s">
        <v>0</v>
      </c>
      <c r="C114" s="75"/>
      <c r="D114" s="110"/>
      <c r="E114" s="110"/>
      <c r="F114" s="110"/>
      <c r="G114" s="110"/>
      <c r="H114" s="111"/>
    </row>
    <row r="115" spans="1:8" ht="159.75" customHeight="1" thickBot="1">
      <c r="A115" s="45"/>
      <c r="B115" s="69" t="s">
        <v>71</v>
      </c>
      <c r="C115" s="47">
        <f>D115+F115</f>
        <v>965769.07</v>
      </c>
      <c r="D115" s="49"/>
      <c r="E115" s="49"/>
      <c r="F115" s="49">
        <v>965769.07</v>
      </c>
      <c r="G115" s="49">
        <v>965769.07</v>
      </c>
      <c r="H115" s="114"/>
    </row>
    <row r="116" spans="1:8" ht="39" customHeight="1" thickBot="1">
      <c r="A116" s="80">
        <v>926</v>
      </c>
      <c r="B116" s="101" t="s">
        <v>86</v>
      </c>
      <c r="C116" s="82">
        <f>SUM(C118:C119)</f>
        <v>311152</v>
      </c>
      <c r="D116" s="82">
        <f>SUM(D118:D119)</f>
        <v>0</v>
      </c>
      <c r="E116" s="82">
        <f>SUM(E118:E119)</f>
        <v>0</v>
      </c>
      <c r="F116" s="82">
        <f>SUM(F118:F119)</f>
        <v>311152</v>
      </c>
      <c r="G116" s="82">
        <f>SUM(G118:G119)</f>
        <v>311152</v>
      </c>
      <c r="H116" s="83"/>
    </row>
    <row r="117" spans="1:8" ht="23.25" customHeight="1" thickBot="1">
      <c r="A117" s="116"/>
      <c r="B117" s="117" t="s">
        <v>0</v>
      </c>
      <c r="C117" s="118"/>
      <c r="D117" s="119"/>
      <c r="E117" s="119"/>
      <c r="F117" s="119"/>
      <c r="G117" s="119"/>
      <c r="H117" s="120"/>
    </row>
    <row r="118" spans="1:8" ht="159.75" customHeight="1">
      <c r="A118" s="17"/>
      <c r="B118" s="115" t="s">
        <v>87</v>
      </c>
      <c r="C118" s="13">
        <f>D118+F118</f>
        <v>47152</v>
      </c>
      <c r="D118" s="16"/>
      <c r="E118" s="16"/>
      <c r="F118" s="16">
        <v>47152</v>
      </c>
      <c r="G118" s="16">
        <v>47152</v>
      </c>
      <c r="H118" s="36"/>
    </row>
    <row r="119" spans="1:8" ht="186" customHeight="1" thickBot="1">
      <c r="A119" s="45"/>
      <c r="B119" s="69" t="s">
        <v>93</v>
      </c>
      <c r="C119" s="47">
        <f>D119+F119</f>
        <v>264000</v>
      </c>
      <c r="D119" s="49"/>
      <c r="E119" s="49"/>
      <c r="F119" s="49">
        <v>264000</v>
      </c>
      <c r="G119" s="49">
        <v>264000</v>
      </c>
      <c r="H119" s="114"/>
    </row>
    <row r="120" spans="1:8" ht="31.5" customHeight="1" thickBot="1">
      <c r="A120" s="90"/>
      <c r="B120" s="91" t="s">
        <v>7</v>
      </c>
      <c r="C120" s="82">
        <f aca="true" t="shared" si="14" ref="C120:H120">C15+C18+C22+C31+C34+C38+C41+C44+C47+C66+C73+C85+C98+C101+C107+C113+C116</f>
        <v>54714737.98</v>
      </c>
      <c r="D120" s="82">
        <f t="shared" si="14"/>
        <v>51304024.82</v>
      </c>
      <c r="E120" s="82">
        <f t="shared" si="14"/>
        <v>0</v>
      </c>
      <c r="F120" s="82">
        <f t="shared" si="14"/>
        <v>3410713.1599999997</v>
      </c>
      <c r="G120" s="82">
        <f t="shared" si="14"/>
        <v>3014438.85</v>
      </c>
      <c r="H120" s="82">
        <f t="shared" si="14"/>
        <v>140000</v>
      </c>
    </row>
    <row r="121" spans="2:3" ht="12.75">
      <c r="B121" s="77"/>
      <c r="C121" s="50"/>
    </row>
    <row r="122" spans="2:3" ht="12.75">
      <c r="B122" s="77"/>
      <c r="C122" s="50"/>
    </row>
    <row r="123" ht="12.75">
      <c r="C123" s="102"/>
    </row>
    <row r="124" ht="12.75">
      <c r="C124" s="102"/>
    </row>
    <row r="125" spans="2:3" ht="12.75">
      <c r="B125" s="77"/>
      <c r="C125" s="103"/>
    </row>
    <row r="126" ht="12.75">
      <c r="C126" s="78"/>
    </row>
    <row r="127" ht="12.75">
      <c r="C127" s="79"/>
    </row>
    <row r="128" ht="12.75">
      <c r="C128" s="79"/>
    </row>
    <row r="129" ht="12.75">
      <c r="C129" s="78"/>
    </row>
    <row r="130" ht="12.75">
      <c r="C130" s="79"/>
    </row>
    <row r="132" ht="12.75">
      <c r="C132" s="79"/>
    </row>
  </sheetData>
  <sheetProtection/>
  <mergeCells count="10">
    <mergeCell ref="B2:C2"/>
    <mergeCell ref="G2:H2"/>
    <mergeCell ref="G4:H4"/>
    <mergeCell ref="G5:H5"/>
    <mergeCell ref="B6:D6"/>
    <mergeCell ref="B10:B13"/>
    <mergeCell ref="C10:C13"/>
    <mergeCell ref="D10:H11"/>
    <mergeCell ref="D12:D13"/>
    <mergeCell ref="F12:F13"/>
  </mergeCells>
  <printOptions/>
  <pageMargins left="0.984251968503937" right="0.984251968503937" top="0.984251968503937" bottom="0.98425196850393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Maria Kłósko</cp:lastModifiedBy>
  <cp:lastPrinted>2017-11-14T08:12:58Z</cp:lastPrinted>
  <dcterms:created xsi:type="dcterms:W3CDTF">1998-12-09T13:02:10Z</dcterms:created>
  <dcterms:modified xsi:type="dcterms:W3CDTF">2017-11-14T08:12:59Z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